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10.192\07_share$\02_staff\下水道用\00下水道共通\経営比較分析表\R04\03提出\"/>
    </mc:Choice>
  </mc:AlternateContent>
  <xr:revisionPtr revIDLastSave="0" documentId="13_ncr:1_{CAC4BDBB-FCF2-45E5-8037-6460BED2BD79}" xr6:coauthVersionLast="36" xr6:coauthVersionMax="36" xr10:uidLastSave="{00000000-0000-0000-0000-000000000000}"/>
  <workbookProtection workbookAlgorithmName="SHA-512" workbookHashValue="D6ciO5kj168BwhcpT5ge5qpRLehYlPbNPK1WxUFSUP5jtsCYpdRx+OZvTqezO+wVsYlwiYAPHZtuV+Q0WZlCSA==" workbookSaltValue="vb/SVYAYAA7AdsoBtbqPI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I10" i="4"/>
  <c r="BB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<sst xmlns="http://schemas.openxmlformats.org/spreadsheetml/2006/main" count="247" uniqueCount="120">
  <si>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</si>
  <si>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</si>
  <si>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</si>
  <si>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</si>
  <si>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</si>
  <si>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</si>
  <si>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</si>
  <si>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</si>
  <si>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</si>
  <si>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</si>
  <si>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</si>
  <si>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</si>
  <si>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</si>
  <si>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</si>
  <si>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</si>
  <si>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</si>
  <si>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</si>
  <si>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</si>
  <si>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</si>
  <si>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</si>
  <si>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</si>
  <si>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</si>
  <si>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</si>
  <si>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</si>
  <si>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</si>
  <si>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</si>
  <si>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</si>
  <si>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</si>
  <si>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</si>
  <si>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</si>
  <si>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</si>
  <si>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</si>
  <si>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</si>
  <si>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</si>
  <si>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</si>
  <si>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</si>
  <si>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</si>
  <si>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</si>
  <si>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</si>
  <si>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</si>
  <si>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</si>
  <si>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</si>
  <si>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</si>
  <si>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</si>
  <si>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</si>
  <si>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</si>
  <si>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</si>
  <si>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</si>
  <si>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</si>
  <si>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</si>
  <si>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</si>
  <si>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</si>
  <si>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</si>
  <si>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</si>
  <si>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</si>
  <si>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</si>
  <si>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</si>
  <si>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</si>
  <si>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</si>
  <si>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</si>
  <si>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</si>
  <si>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</si>
  <si>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</si>
  <si>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</si>
  <si>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</si>
  <si>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</si>
  <si>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</si>
  <si>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</si>
  <si>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</si>
  <si>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</si>
  <si>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</si>
  <si>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</si>
  <si>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</si>
  <si>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</si>
  <si>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</si>
  <si>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</si>
  <si>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</si>
  <si>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</si>
  <si>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</si>
  <si>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</si>
  <si>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</si>
  <si>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</si>
  <si>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</si>
  <si>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</si>
  <si>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</si>
  <si>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</si>
  <si>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</si>
  <si>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</si>
  <si>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</si>
  <si>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</si>
  <si>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</si>
  <si>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</si>
  <si>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</si>
  <si>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</si>
  <si>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</si>
  <si>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</si>
  <si>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</si>
  <si>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</si>
  <si>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</si>
  <si>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</si>
  <si>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</si>
  <si>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</si>
  <si>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</si>
  <si>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</si>
  <si>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</si>
  <si>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</si>
  <si>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</si>
  <si>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</si>
  <si>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</si>
  <si>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</si>
  <si>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</si>
  <si>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</si>
  <si>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</si>
  <si>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</si>
  <si>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</si>
  <si>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</si>
  <si>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</si>
  <si>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本事業はすでに整備が終了し、整備に係る地方債の償還も完了している。
　今後は経年劣化による修繕費の増加が見込まれるが、人口減少により使用料収入は減少していくことが想定されるため、適切な保守点検を行うことにより、維持管理費の努め、安定的な経営を目指す。</t>
    <rPh sb="1" eb="2">
      <t>ホン</t>
    </rPh>
    <rPh sb="2" eb="4">
      <t>ジギョウ</t>
    </rPh>
    <rPh sb="8" eb="10">
      <t>セイビ</t>
    </rPh>
    <rPh sb="11" eb="13">
      <t>シュウリョウ</t>
    </rPh>
    <rPh sb="15" eb="17">
      <t>セイビ</t>
    </rPh>
    <rPh sb="18" eb="19">
      <t>カカ</t>
    </rPh>
    <rPh sb="20" eb="23">
      <t>チホウサイ</t>
    </rPh>
    <rPh sb="24" eb="26">
      <t>ショウカン</t>
    </rPh>
    <rPh sb="27" eb="29">
      <t>カンリョウ</t>
    </rPh>
    <rPh sb="36" eb="38">
      <t>コンゴ</t>
    </rPh>
    <rPh sb="39" eb="41">
      <t>ケイネン</t>
    </rPh>
    <rPh sb="41" eb="43">
      <t>レッカ</t>
    </rPh>
    <rPh sb="46" eb="48">
      <t>シュウゼン</t>
    </rPh>
    <rPh sb="48" eb="49">
      <t>ヒ</t>
    </rPh>
    <rPh sb="50" eb="52">
      <t>ゾウカ</t>
    </rPh>
    <rPh sb="53" eb="55">
      <t>ミコ</t>
    </rPh>
    <rPh sb="60" eb="62">
      <t>ジンコウ</t>
    </rPh>
    <rPh sb="62" eb="64">
      <t>ゲンショウ</t>
    </rPh>
    <rPh sb="67" eb="70">
      <t>シヨウリョウ</t>
    </rPh>
    <rPh sb="70" eb="72">
      <t>シュウニュウ</t>
    </rPh>
    <rPh sb="73" eb="75">
      <t>ゲンショウ</t>
    </rPh>
    <rPh sb="82" eb="84">
      <t>ソウテイ</t>
    </rPh>
    <rPh sb="90" eb="92">
      <t>テキセツ</t>
    </rPh>
    <rPh sb="93" eb="95">
      <t>ホシュ</t>
    </rPh>
    <rPh sb="95" eb="97">
      <t>テンケン</t>
    </rPh>
    <rPh sb="98" eb="99">
      <t>オコナ</t>
    </rPh>
    <rPh sb="106" eb="108">
      <t>イジ</t>
    </rPh>
    <rPh sb="108" eb="111">
      <t>カンリヒ</t>
    </rPh>
    <rPh sb="112" eb="113">
      <t>ツト</t>
    </rPh>
    <rPh sb="115" eb="118">
      <t>アンテイテキ</t>
    </rPh>
    <rPh sb="119" eb="121">
      <t>ケイエイ</t>
    </rPh>
    <rPh sb="122" eb="124">
      <t>メザ</t>
    </rPh>
    <phoneticPr fontId="4"/>
  </si>
  <si>
    <t>　地方公営企業法適用に伴う委託業務を収益的支出に計上しているため、①収益的収支比率は100％を下回っているが、地方債を活用しているため実質的にはほぼ収支均衡となっている。
　⑤経費回収率については、使用料収入がほぼ横ばいの状況の中で、修繕や法適用関係の費用の増に伴い汚水処理費が上昇したことから、前年度対比約7.7%の減となった。
　⑥汚水処理原価についても。有収水量がほぼ横ばいで推移している状況の中で、汚水処理費が増となったため、前年度より高い値となった。</t>
    <rPh sb="1" eb="3">
      <t>チホウ</t>
    </rPh>
    <rPh sb="3" eb="5">
      <t>コウエイ</t>
    </rPh>
    <rPh sb="5" eb="7">
      <t>キギョウ</t>
    </rPh>
    <rPh sb="7" eb="8">
      <t>ホウ</t>
    </rPh>
    <rPh sb="8" eb="10">
      <t>テキヨウ</t>
    </rPh>
    <rPh sb="11" eb="12">
      <t>トモナ</t>
    </rPh>
    <rPh sb="13" eb="15">
      <t>イタク</t>
    </rPh>
    <rPh sb="15" eb="17">
      <t>ギョウム</t>
    </rPh>
    <rPh sb="18" eb="21">
      <t>シュウエキテキ</t>
    </rPh>
    <rPh sb="21" eb="23">
      <t>シシュツ</t>
    </rPh>
    <rPh sb="24" eb="26">
      <t>ケイジョウ</t>
    </rPh>
    <rPh sb="34" eb="37">
      <t>シュウエキテキ</t>
    </rPh>
    <rPh sb="37" eb="39">
      <t>シュウシ</t>
    </rPh>
    <rPh sb="39" eb="41">
      <t>ヒリツ</t>
    </rPh>
    <rPh sb="47" eb="49">
      <t>シタマワ</t>
    </rPh>
    <rPh sb="55" eb="58">
      <t>チホウサイ</t>
    </rPh>
    <rPh sb="59" eb="61">
      <t>カツヨウ</t>
    </rPh>
    <rPh sb="67" eb="70">
      <t>ジッシツテキ</t>
    </rPh>
    <rPh sb="74" eb="76">
      <t>シュウシ</t>
    </rPh>
    <rPh sb="76" eb="78">
      <t>キンコウ</t>
    </rPh>
    <rPh sb="88" eb="90">
      <t>ケイヒ</t>
    </rPh>
    <rPh sb="90" eb="92">
      <t>カイシュウ</t>
    </rPh>
    <rPh sb="92" eb="93">
      <t>リツ</t>
    </rPh>
    <rPh sb="99" eb="102">
      <t>シヨウリョウ</t>
    </rPh>
    <rPh sb="102" eb="104">
      <t>シュウニュウ</t>
    </rPh>
    <rPh sb="107" eb="108">
      <t>ヨコ</t>
    </rPh>
    <rPh sb="111" eb="113">
      <t>ジョウキョウ</t>
    </rPh>
    <rPh sb="114" eb="115">
      <t>ナカ</t>
    </rPh>
    <rPh sb="117" eb="119">
      <t>シュウゼン</t>
    </rPh>
    <rPh sb="120" eb="123">
      <t>ホウテキヨウ</t>
    </rPh>
    <rPh sb="123" eb="125">
      <t>カンケイ</t>
    </rPh>
    <rPh sb="126" eb="128">
      <t>ヒヨウ</t>
    </rPh>
    <rPh sb="129" eb="130">
      <t>ゾウ</t>
    </rPh>
    <rPh sb="131" eb="132">
      <t>トモナ</t>
    </rPh>
    <rPh sb="133" eb="135">
      <t>オスイ</t>
    </rPh>
    <rPh sb="135" eb="137">
      <t>ショリ</t>
    </rPh>
    <rPh sb="137" eb="138">
      <t>ヒ</t>
    </rPh>
    <rPh sb="139" eb="141">
      <t>ジョウショウ</t>
    </rPh>
    <rPh sb="148" eb="151">
      <t>ゼンネンド</t>
    </rPh>
    <rPh sb="151" eb="153">
      <t>タイヒ</t>
    </rPh>
    <rPh sb="153" eb="154">
      <t>ヤク</t>
    </rPh>
    <rPh sb="159" eb="160">
      <t>ゲン</t>
    </rPh>
    <rPh sb="168" eb="170">
      <t>オスイ</t>
    </rPh>
    <rPh sb="170" eb="172">
      <t>ショリ</t>
    </rPh>
    <rPh sb="172" eb="174">
      <t>ゲンカ</t>
    </rPh>
    <rPh sb="180" eb="182">
      <t>ユウシュウ</t>
    </rPh>
    <rPh sb="182" eb="184">
      <t>スイリョウ</t>
    </rPh>
    <rPh sb="187" eb="188">
      <t>ヨコ</t>
    </rPh>
    <rPh sb="191" eb="193">
      <t>スイイ</t>
    </rPh>
    <rPh sb="197" eb="199">
      <t>ジョウキョウ</t>
    </rPh>
    <rPh sb="200" eb="201">
      <t>ナカ</t>
    </rPh>
    <rPh sb="203" eb="205">
      <t>オスイ</t>
    </rPh>
    <rPh sb="205" eb="207">
      <t>ショリ</t>
    </rPh>
    <rPh sb="207" eb="208">
      <t>ヒ</t>
    </rPh>
    <rPh sb="209" eb="210">
      <t>ゾウ</t>
    </rPh>
    <rPh sb="217" eb="220">
      <t>ゼンネンド</t>
    </rPh>
    <rPh sb="222" eb="223">
      <t>タカ</t>
    </rPh>
    <rPh sb="224" eb="225">
      <t>アタイ</t>
    </rPh>
    <phoneticPr fontId="4"/>
  </si>
  <si>
    <t>　本事業は平成14年から開始し、現在19年目である。
　合併浄化槽本体の故障はないが、近年、付属機器（ブロワ等）の修繕が増加しており、今後さらに修繕に費用を要することが想定される。
　定期的かつ適切な保守点検を行うことにより、維持管理費の抑制に努めていく。</t>
    <rPh sb="1" eb="2">
      <t>ホン</t>
    </rPh>
    <rPh sb="2" eb="4">
      <t>ジギョウ</t>
    </rPh>
    <rPh sb="5" eb="7">
      <t>ヘイセイ</t>
    </rPh>
    <rPh sb="9" eb="10">
      <t>ネン</t>
    </rPh>
    <rPh sb="12" eb="14">
      <t>カイシ</t>
    </rPh>
    <rPh sb="16" eb="18">
      <t>ゲンザイ</t>
    </rPh>
    <rPh sb="20" eb="22">
      <t>ネンメ</t>
    </rPh>
    <rPh sb="28" eb="30">
      <t>ガッペイ</t>
    </rPh>
    <rPh sb="30" eb="33">
      <t>ジョウカソウ</t>
    </rPh>
    <rPh sb="33" eb="35">
      <t>ホンタイ</t>
    </rPh>
    <rPh sb="36" eb="38">
      <t>コショウ</t>
    </rPh>
    <rPh sb="43" eb="45">
      <t>キンネン</t>
    </rPh>
    <rPh sb="46" eb="48">
      <t>フゾク</t>
    </rPh>
    <rPh sb="48" eb="50">
      <t>キキ</t>
    </rPh>
    <rPh sb="54" eb="55">
      <t>ナド</t>
    </rPh>
    <rPh sb="57" eb="59">
      <t>シュウゼン</t>
    </rPh>
    <rPh sb="60" eb="62">
      <t>ゾウカ</t>
    </rPh>
    <rPh sb="67" eb="69">
      <t>コンゴ</t>
    </rPh>
    <rPh sb="72" eb="74">
      <t>シュウゼン</t>
    </rPh>
    <rPh sb="75" eb="77">
      <t>ヒヨウ</t>
    </rPh>
    <rPh sb="78" eb="79">
      <t>ヨウ</t>
    </rPh>
    <rPh sb="84" eb="86">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</si>
</sst>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1D-4B25-BDA1-7022E3C9DA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1D-4B25-BDA1-7022E3C9DA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61.02</c:v>
                </c:pt>
                <c:pt idx="1">
                  <c:v>61.02</c:v>
                </c:pt>
                <c:pt idx="2">
                  <c:v>59.32</c:v>
                </c:pt>
                <c:pt idx="3">
                  <c:v>61.02</c:v>
                </c:pt>
                <c:pt idx="4">
                  <c:v>59.32</c:v>
                </c:pt>
              </c:numCache>
            </c:numRef>
          </c:val>
          <c:extLst>
            <c:ext xmlns:c16="http://schemas.microsoft.com/office/drawing/2014/chart" uri="{C3380CC4-5D6E-409C-BE32-E72D297353CC}">
              <c16:uniqueId val="{00000000-7522-477D-BC08-8DBF2DE905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7522-477D-BC08-8DBF2DE905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E4-46D6-B32E-983F195BC8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7EE4-46D6-B32E-983F195BC8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91.04</c:v>
                </c:pt>
                <c:pt idx="1">
                  <c:v>102.88</c:v>
                </c:pt>
                <c:pt idx="2">
                  <c:v>99.21</c:v>
                </c:pt>
                <c:pt idx="3">
                  <c:v>104.47</c:v>
                </c:pt>
                <c:pt idx="4">
                  <c:v>95.37</c:v>
                </c:pt>
              </c:numCache>
            </c:numRef>
          </c:val>
          <c:extLst>
            <c:ext xmlns:c16="http://schemas.microsoft.com/office/drawing/2014/chart" uri="{C3380CC4-5D6E-409C-BE32-E72D297353CC}">
              <c16:uniqueId val="{00000000-8A12-442A-A5A0-454C680276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12-442A-A5A0-454C680276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B-413C-BCE4-61B678E185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B-413C-BCE4-61B678E185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F-44B3-9BF1-86AF498498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F-44B3-9BF1-86AF498498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E-4340-9040-83FD4F0622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E-4340-9040-83FD4F0622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85-418E-B5E5-BB990364A2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85-418E-B5E5-BB990364A2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FA-4DCF-B769-DDD583E034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3BFA-4DCF-B769-DDD583E034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52.44</c:v>
                </c:pt>
                <c:pt idx="1">
                  <c:v>48.81</c:v>
                </c:pt>
                <c:pt idx="2">
                  <c:v>49.03</c:v>
                </c:pt>
                <c:pt idx="3">
                  <c:v>51.93</c:v>
                </c:pt>
                <c:pt idx="4">
                  <c:v>44.16</c:v>
                </c:pt>
              </c:numCache>
            </c:numRef>
          </c:val>
          <c:extLst>
            <c:ext xmlns:c16="http://schemas.microsoft.com/office/drawing/2014/chart" uri="{C3380CC4-5D6E-409C-BE32-E72D297353CC}">
              <c16:uniqueId val="{00000000-E1EA-442D-B0A9-BA91D95FA8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E1EA-442D-B0A9-BA91D95FA8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292.88</c:v>
                </c:pt>
                <c:pt idx="1">
                  <c:v>322.12</c:v>
                </c:pt>
                <c:pt idx="2">
                  <c:v>330.43</c:v>
                </c:pt>
                <c:pt idx="3">
                  <c:v>320.18</c:v>
                </c:pt>
                <c:pt idx="4">
                  <c:v>371.69</c:v>
                </c:pt>
              </c:numCache>
            </c:numRef>
          </c:val>
          <c:extLst>
            <c:ext xmlns:c16="http://schemas.microsoft.com/office/drawing/2014/chart" uri="{C3380CC4-5D6E-409C-BE32-E72D297353CC}">
              <c16:uniqueId val="{00000000-AFCE-41F9-A457-5344C20E28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AFCE-41F9-A457-5344C20E28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山形県　白鷹町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54">
        <f>データ!S6</f>
        <v>13005</v>
      </c>
      <c r="AM8" s="54"/>
      <c r="AN8" s="54"/>
      <c r="AO8" s="54"/>
      <c r="AP8" s="54"/>
      <c r="AQ8" s="54"/>
      <c r="AR8" s="54"/>
      <c r="AS8" s="54"/>
      <c r="AT8" s="53">
        <f>データ!T6</f>
        <v>157.71</v>
      </c>
      <c r="AU8" s="53"/>
      <c r="AV8" s="53"/>
      <c r="AW8" s="53"/>
      <c r="AX8" s="53"/>
      <c r="AY8" s="53"/>
      <c r="AZ8" s="53"/>
      <c r="BA8" s="53"/>
      <c r="BB8" s="53">
        <f>データ!U6</f>
        <v>82.46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1.1499999999999999</v>
      </c>
      <c r="Q10" s="53"/>
      <c r="R10" s="53"/>
      <c r="S10" s="53"/>
      <c r="T10" s="53"/>
      <c r="U10" s="53"/>
      <c r="V10" s="53"/>
      <c r="W10" s="53">
        <f>データ!Q6</f>
        <v>100</v>
      </c>
      <c r="X10" s="53"/>
      <c r="Y10" s="53"/>
      <c r="Z10" s="53"/>
      <c r="AA10" s="53"/>
      <c r="AB10" s="53"/>
      <c r="AC10" s="53"/>
      <c r="AD10" s="54">
        <f>データ!R6</f>
        <v>3520</v>
      </c>
      <c r="AE10" s="54"/>
      <c r="AF10" s="54"/>
      <c r="AG10" s="54"/>
      <c r="AH10" s="54"/>
      <c r="AI10" s="54"/>
      <c r="AJ10" s="54"/>
      <c r="AK10" s="2"/>
      <c r="AL10" s="54">
        <f>データ!V6</f>
        <v>148</v>
      </c>
      <c r="AM10" s="54"/>
      <c r="AN10" s="54"/>
      <c r="AO10" s="54"/>
      <c r="AP10" s="54"/>
      <c r="AQ10" s="54"/>
      <c r="AR10" s="54"/>
      <c r="AS10" s="54"/>
      <c r="AT10" s="53">
        <f>データ!W6</f>
        <v>0.57999999999999996</v>
      </c>
      <c r="AU10" s="53"/>
      <c r="AV10" s="53"/>
      <c r="AW10" s="53"/>
      <c r="AX10" s="53"/>
      <c r="AY10" s="53"/>
      <c r="AZ10" s="53"/>
      <c r="BA10" s="53"/>
      <c r="BB10" s="53">
        <f>データ!X6</f>
        <v>255.17</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43</v>
      </c>
      <c r="O86" s="12" t="str">
        <f>データ!EO6</f>
        <v>【-】</v>
      </c>
    </row>
  </sheetData>
  <sheetProtection algorithmName="SHA-512" hashValue="cagk0ZanwN++TUueGyOgdKl1kh3G4Hfc+hfhCq2u0XaXW0hmYtTs47hrjCM/2wnB/ToLcuQVLp4MVCnoiJlFPw==" saltValue="XS1Eln2lov+fZzSXlgE2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64025</v>
      </c>
      <c r="D6" s="19">
        <f t="shared" si="3"/>
        <v>47</v>
      </c>
      <c r="E6" s="19">
        <f t="shared" si="3"/>
        <v>18</v>
      </c>
      <c r="F6" s="19">
        <f t="shared" si="3"/>
        <v>1</v>
      </c>
      <c r="G6" s="19">
        <f t="shared" si="3"/>
        <v>0</v>
      </c>
      <c r="H6" s="19" t="str">
        <f t="shared" si="3"/>
        <v>山形県　白鷹町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1.1499999999999999</v>
      </c>
      <c r="Q6" s="20">
        <f t="shared" si="3"/>
        <v>100</v>
      </c>
      <c r="R6" s="20">
        <f t="shared" si="3"/>
        <v>3520</v>
      </c>
      <c r="S6" s="20">
        <f t="shared" si="3"/>
        <v>13005</v>
      </c>
      <c r="T6" s="20">
        <f t="shared" si="3"/>
        <v>157.71</v>
      </c>
      <c r="U6" s="20">
        <f t="shared" si="3"/>
        <v>82.46</v>
      </c>
      <c r="V6" s="20">
        <f t="shared" si="3"/>
        <v>148</v>
      </c>
      <c r="W6" s="20">
        <f t="shared" si="3"/>
        <v>0.57999999999999996</v>
      </c>
      <c r="X6" s="20">
        <f t="shared" si="3"/>
        <v>255.17</v>
      </c>
      <c r="Y6" s="21">
        <f>IF(Y7="",NA(),Y7)</f>
        <v>91.04</v>
      </c>
      <c r="Z6" s="21">
        <f t="shared" ref="Z6:AH6" si="4">IF(Z7="",NA(),Z7)</f>
        <v>102.88</v>
      </c>
      <c r="AA6" s="21">
        <f t="shared" si="4"/>
        <v>99.21</v>
      </c>
      <c r="AB6" s="21">
        <f t="shared" si="4"/>
        <v>104.47</v>
      </c>
      <c r="AC6" s="21">
        <f t="shared" si="4"/>
        <v>95.37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52.44</v>
      </c>
      <c r="BR6" s="21">
        <f t="shared" ref="BR6:BZ6" si="8">IF(BR7="",NA(),BR7)</f>
        <v>48.81</v>
      </c>
      <c r="BS6" s="21">
        <f t="shared" si="8"/>
        <v>49.03</v>
      </c>
      <c r="BT6" s="21">
        <f t="shared" si="8"/>
        <v>51.93</v>
      </c>
      <c r="BU6" s="21">
        <f t="shared" si="8"/>
        <v>44.16</v>
      </c>
      <c r="BV6" s="21">
        <f t="shared" si="8"/>
        <v>52.55</v>
      </c>
      <c r="BW6" s="21">
        <f t="shared" si="8"/>
        <v>52.23</v>
      </c>
      <c r="BX6" s="21">
        <f t="shared" si="8"/>
        <v>50.06</v>
      </c>
      <c r="BY6" s="21">
        <f t="shared" si="8"/>
        <v>49.38</v>
      </c>
      <c r="BZ6" s="21">
        <f t="shared" si="8"/>
        <v>48.53</v>
      </c>
      <c r="CA6" s="20" t="str">
        <f>IF(CA7="","",IF(CA7="-","【-】","【"&amp;SUBSTITUTE(TEXT(CA7,"#,##0.00"),"-","△")&amp;"】"))</f>
        <v>【48.97】</v>
      </c>
      <c r="CB6" s="21">
        <f>IF(CB7="",NA(),CB7)</f>
        <v>292.88</v>
      </c>
      <c r="CC6" s="21">
        <f t="shared" ref="CC6:CK6" si="9">IF(CC7="",NA(),CC7)</f>
        <v>322.12</v>
      </c>
      <c r="CD6" s="21">
        <f t="shared" si="9"/>
        <v>330.43</v>
      </c>
      <c r="CE6" s="21">
        <f t="shared" si="9"/>
        <v>320.18</v>
      </c>
      <c r="CF6" s="21">
        <f t="shared" si="9"/>
        <v>371.69</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61.02</v>
      </c>
      <c r="CN6" s="21">
        <f t="shared" ref="CN6:CV6" si="10">IF(CN7="",NA(),CN7)</f>
        <v>61.02</v>
      </c>
      <c r="CO6" s="21">
        <f t="shared" si="10"/>
        <v>59.32</v>
      </c>
      <c r="CP6" s="21">
        <f t="shared" si="10"/>
        <v>61.02</v>
      </c>
      <c r="CQ6" s="21">
        <f t="shared" si="10"/>
        <v>59.32</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64025</v>
      </c>
      <c r="D7" s="23">
        <v>47</v>
      </c>
      <c r="E7" s="23">
        <v>18</v>
      </c>
      <c r="F7" s="23">
        <v>1</v>
      </c>
      <c r="G7" s="23">
        <v>0</v>
      </c>
      <c r="H7" s="23" t="s">
        <v>98</v>
      </c>
      <c r="I7" s="23" t="s">
        <v>99</v>
      </c>
      <c r="J7" s="23" t="s">
        <v>100</v>
      </c>
      <c r="K7" s="23" t="s">
        <v>101</v>
      </c>
      <c r="L7" s="23" t="s">
        <v>102</v>
      </c>
      <c r="M7" s="23" t="s">
        <v>103</v>
      </c>
      <c r="N7" s="24" t="s">
        <v>104</v>
      </c>
      <c r="O7" s="24" t="s">
        <v>105</v>
      </c>
      <c r="P7" s="24">
        <v>1.1499999999999999</v>
      </c>
      <c r="Q7" s="24">
        <v>100</v>
      </c>
      <c r="R7" s="24">
        <v>3520</v>
      </c>
      <c r="S7" s="24">
        <v>13005</v>
      </c>
      <c r="T7" s="24">
        <v>157.71</v>
      </c>
      <c r="U7" s="24">
        <v>82.46</v>
      </c>
      <c r="V7" s="24">
        <v>148</v>
      </c>
      <c r="W7" s="24">
        <v>0.57999999999999996</v>
      </c>
      <c r="X7" s="24">
        <v>255.17</v>
      </c>
      <c r="Y7" s="24">
        <v>91.04</v>
      </c>
      <c r="Z7" s="24">
        <v>102.88</v>
      </c>
      <c r="AA7" s="24">
        <v>99.21</v>
      </c>
      <c r="AB7" s="24">
        <v>104.47</v>
      </c>
      <c r="AC7" s="24">
        <v>95.37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52.44</v>
      </c>
      <c r="BR7" s="24">
        <v>48.81</v>
      </c>
      <c r="BS7" s="24">
        <v>49.03</v>
      </c>
      <c r="BT7" s="24">
        <v>51.93</v>
      </c>
      <c r="BU7" s="24">
        <v>44.16</v>
      </c>
      <c r="BV7" s="24">
        <v>52.55</v>
      </c>
      <c r="BW7" s="24">
        <v>52.23</v>
      </c>
      <c r="BX7" s="24">
        <v>50.06</v>
      </c>
      <c r="BY7" s="24">
        <v>49.38</v>
      </c>
      <c r="BZ7" s="24">
        <v>48.53</v>
      </c>
      <c r="CA7" s="24">
        <v>48.97</v>
      </c>
      <c r="CB7" s="24">
        <v>292.88</v>
      </c>
      <c r="CC7" s="24">
        <v>322.12</v>
      </c>
      <c r="CD7" s="24">
        <v>330.43</v>
      </c>
      <c r="CE7" s="24">
        <v>320.18</v>
      </c>
      <c r="CF7" s="24">
        <v>371.69</v>
      </c>
      <c r="CG7" s="24">
        <v>292.45</v>
      </c>
      <c r="CH7" s="24">
        <v>294.05</v>
      </c>
      <c r="CI7" s="24">
        <v>309.22000000000003</v>
      </c>
      <c r="CJ7" s="24">
        <v>316.97000000000003</v>
      </c>
      <c r="CK7" s="24">
        <v>326.17</v>
      </c>
      <c r="CL7" s="24">
        <v>328.76</v>
      </c>
      <c r="CM7" s="24">
        <v>61.02</v>
      </c>
      <c r="CN7" s="24">
        <v>61.02</v>
      </c>
      <c r="CO7" s="24">
        <v>59.32</v>
      </c>
      <c r="CP7" s="24">
        <v>61.02</v>
      </c>
      <c r="CQ7" s="24">
        <v>59.32</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直也</cp:lastModifiedBy>
  <dcterms:created xsi:type="dcterms:W3CDTF">2022-12-01T02:09:59Z</dcterms:created>
  <dcterms:modified xsi:type="dcterms:W3CDTF">2023-01-17T07:24:13Z</dcterms:modified>
  <cp:category/>
</cp:coreProperties>
</file>