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172.31.10.192\07_share$\02_staff\下水道用\00下水道共通\経営比較分析表\R04\03提出\"/>
    </mc:Choice>
  </mc:AlternateContent>
  <xr:revisionPtr revIDLastSave="0" documentId="13_ncr:1_{7FB56EFC-4B47-4BFF-BF6C-6633D51DEA02}" xr6:coauthVersionLast="36" xr6:coauthVersionMax="36" xr10:uidLastSave="{00000000-0000-0000-0000-000000000000}"/>
  <workbookProtection workbookAlgorithmName="SHA-512" workbookHashValue="m1jxm0V4ASG5kySloMjNYk1ZNSDD889dDDZBe+0WyQn53afAq7HDaUr6u+SFOrjVz7os5QI0diX1Ql/YtQZzlg==" workbookSaltValue="AsZe05iVC+0ucc76B/nFg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I10"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<sst xmlns="http://schemas.openxmlformats.org/spreadsheetml/2006/main" count="236" uniqueCount="119">
  <si>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</si>
  <si>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</si>
  <si>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</si>
  <si>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</si>
  <si>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</si>
  <si>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</si>
  <si>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</si>
  <si>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</si>
  <si>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</si>
  <si>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</si>
  <si>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</si>
  <si>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</si>
  <si>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</si>
  <si>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</si>
  <si>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</si>
  <si>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</si>
  <si>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</si>
  <si>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</si>
  <si>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</si>
  <si>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</si>
  <si>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</si>
  <si>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</si>
  <si>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</si>
  <si>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</si>
  <si>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</si>
  <si>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</si>
  <si>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</si>
  <si>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</si>
  <si>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</si>
  <si>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</si>
  <si>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</si>
  <si>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</si>
  <si>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</si>
  <si>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</si>
  <si>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</si>
  <si>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</si>
  <si>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</si>
  <si>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</si>
  <si>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</si>
  <si>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</si>
  <si>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</si>
  <si>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</si>
  <si>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</si>
  <si>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</si>
  <si>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</si>
  <si>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</si>
  <si>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</si>
  <si>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</si>
  <si>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</si>
  <si>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</si>
  <si>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</si>
  <si>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</si>
  <si>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</si>
  <si>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</si>
  <si>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</si>
  <si>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</si>
  <si>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</si>
  <si>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</si>
  <si>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</si>
  <si>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</si>
  <si>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</si>
  <si>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</si>
  <si>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</si>
  <si>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</si>
  <si>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</si>
  <si>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</si>
  <si>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</si>
  <si>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</si>
  <si>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</si>
  <si>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</si>
  <si>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</si>
  <si>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</si>
  <si>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</si>
  <si>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</si>
  <si>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</si>
  <si>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</si>
  <si>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</si>
  <si>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</si>
  <si>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</si>
  <si>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</si>
  <si>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</si>
  <si>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</si>
  <si>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</si>
  <si>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</si>
  <si>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</si>
  <si>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</si>
  <si>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</si>
  <si>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</si>
  <si>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</si>
  <si>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</si>
  <si>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</si>
  <si>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</si>
  <si>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</si>
  <si>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</si>
  <si>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</si>
  <si>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</si>
  <si>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</si>
  <si>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白鷹町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</si>
  <si>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</si>
  <si>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</si>
  <si>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</si>
  <si>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</si>
  <si>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</si>
  <si>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</si>
  <si>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</si>
  <si>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</si>
  <si>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</si>
  <si>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</si>
  <si>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</si>
  <si>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</si>
  <si>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</si>
  <si>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</si>
  <si>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</si>
  <si>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</si>
  <si>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</si>
  <si>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</si>
  <si>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管渠について、昭和51年度から事業着手し、平成18年度までに布設工事を集中して実施した。
　近年では、平成28年度～令和元年度にかけて、荒砥橋架替に伴う汚水幹線整備を行ったことにより、管渠改善率の値が高くなっている。
　現在、公営企業会計の適用に向けての準備を進める中で、管渠や処理施設等の資産調査も行っているところであり、その結果を踏まえて、計画的かつ平準化を考慮した改善工事等を実施していく。
　</t>
    <rPh sb="1" eb="3">
      <t>カンキョ</t>
    </rPh>
    <rPh sb="8" eb="10">
      <t>ショウワ</t>
    </rPh>
    <rPh sb="12" eb="14">
      <t>ネンド</t>
    </rPh>
    <rPh sb="16" eb="18">
      <t>ジギョウ</t>
    </rPh>
    <rPh sb="18" eb="20">
      <t>チャクシュ</t>
    </rPh>
    <rPh sb="22" eb="24">
      <t>ヘイセイ</t>
    </rPh>
    <rPh sb="26" eb="28">
      <t>ネンド</t>
    </rPh>
    <rPh sb="31" eb="33">
      <t>フセツ</t>
    </rPh>
    <rPh sb="33" eb="35">
      <t>コウジ</t>
    </rPh>
    <rPh sb="36" eb="38">
      <t>シュウチュウ</t>
    </rPh>
    <rPh sb="40" eb="42">
      <t>ジッシ</t>
    </rPh>
    <rPh sb="47" eb="49">
      <t>キンネン</t>
    </rPh>
    <rPh sb="52" eb="54">
      <t>ヘイセイ</t>
    </rPh>
    <rPh sb="56" eb="58">
      <t>ネンド</t>
    </rPh>
    <rPh sb="59" eb="61">
      <t>レイワ</t>
    </rPh>
    <rPh sb="61" eb="62">
      <t>ガン</t>
    </rPh>
    <rPh sb="62" eb="64">
      <t>ネンド</t>
    </rPh>
    <rPh sb="69" eb="71">
      <t>アラト</t>
    </rPh>
    <rPh sb="71" eb="72">
      <t>ハシ</t>
    </rPh>
    <rPh sb="72" eb="73">
      <t>カ</t>
    </rPh>
    <rPh sb="73" eb="74">
      <t>カ</t>
    </rPh>
    <rPh sb="75" eb="76">
      <t>トモナ</t>
    </rPh>
    <rPh sb="77" eb="79">
      <t>オスイ</t>
    </rPh>
    <rPh sb="79" eb="81">
      <t>カンセン</t>
    </rPh>
    <rPh sb="81" eb="83">
      <t>セイビ</t>
    </rPh>
    <rPh sb="84" eb="85">
      <t>オコナ</t>
    </rPh>
    <rPh sb="93" eb="95">
      <t>カンキョ</t>
    </rPh>
    <rPh sb="95" eb="97">
      <t>カイゼン</t>
    </rPh>
    <rPh sb="97" eb="98">
      <t>リツ</t>
    </rPh>
    <rPh sb="99" eb="100">
      <t>アタイ</t>
    </rPh>
    <rPh sb="101" eb="102">
      <t>タカ</t>
    </rPh>
    <rPh sb="111" eb="113">
      <t>ゲンザイ</t>
    </rPh>
    <rPh sb="114" eb="116">
      <t>コウエイ</t>
    </rPh>
    <rPh sb="116" eb="118">
      <t>キギョウ</t>
    </rPh>
    <rPh sb="118" eb="120">
      <t>カイケイ</t>
    </rPh>
    <rPh sb="121" eb="123">
      <t>テキヨウ</t>
    </rPh>
    <rPh sb="124" eb="125">
      <t>ム</t>
    </rPh>
    <rPh sb="128" eb="130">
      <t>ジュンビ</t>
    </rPh>
    <rPh sb="131" eb="132">
      <t>スス</t>
    </rPh>
    <rPh sb="134" eb="135">
      <t>ナカ</t>
    </rPh>
    <rPh sb="137" eb="139">
      <t>カンキョ</t>
    </rPh>
    <rPh sb="140" eb="142">
      <t>ショリ</t>
    </rPh>
    <rPh sb="142" eb="144">
      <t>シセツ</t>
    </rPh>
    <rPh sb="144" eb="145">
      <t>ナド</t>
    </rPh>
    <rPh sb="146" eb="148">
      <t>シサン</t>
    </rPh>
    <rPh sb="148" eb="150">
      <t>チョウサ</t>
    </rPh>
    <rPh sb="151" eb="152">
      <t>オコナ</t>
    </rPh>
    <rPh sb="165" eb="167">
      <t>ケッカ</t>
    </rPh>
    <rPh sb="168" eb="169">
      <t>フ</t>
    </rPh>
    <rPh sb="173" eb="176">
      <t>ケイカクテキ</t>
    </rPh>
    <rPh sb="178" eb="181">
      <t>ヘイジュンカ</t>
    </rPh>
    <rPh sb="182" eb="184">
      <t>コウリョ</t>
    </rPh>
    <rPh sb="186" eb="188">
      <t>カイゼン</t>
    </rPh>
    <rPh sb="188" eb="190">
      <t>コウジ</t>
    </rPh>
    <rPh sb="190" eb="191">
      <t>ナド</t>
    </rPh>
    <rPh sb="192" eb="194">
      <t>ジッシ</t>
    </rPh>
    <phoneticPr fontId="4"/>
  </si>
  <si>
    <t>　公共下水道事業は事業開始から35年を迎え、高い水洗化率となっているが、人口減少に伴う使用料収入の減少や管渠等の老朽化に伴う更新投資の増大など、経営環境の悪化が想定される。
　そのような状況下においても、安定的な下水道事業を継続していくために、維持管理費等の徹底的な効率化や、公営企業会計の適用による、的確な経営状態の把握を行うことにより、将来にわたり持続可能な経営基盤の確保を目指していく。</t>
    <rPh sb="1" eb="3">
      <t>コウキョウ</t>
    </rPh>
    <rPh sb="3" eb="6">
      <t>ゲスイドウ</t>
    </rPh>
    <rPh sb="6" eb="8">
      <t>ジギョウ</t>
    </rPh>
    <rPh sb="9" eb="11">
      <t>ジギョウ</t>
    </rPh>
    <rPh sb="11" eb="13">
      <t>カイシ</t>
    </rPh>
    <rPh sb="17" eb="18">
      <t>ネン</t>
    </rPh>
    <rPh sb="19" eb="20">
      <t>ムカ</t>
    </rPh>
    <rPh sb="22" eb="23">
      <t>タカ</t>
    </rPh>
    <rPh sb="24" eb="27">
      <t>スイセンカ</t>
    </rPh>
    <rPh sb="27" eb="28">
      <t>リツ</t>
    </rPh>
    <rPh sb="36" eb="38">
      <t>ジンコウ</t>
    </rPh>
    <rPh sb="38" eb="40">
      <t>ゲンショウ</t>
    </rPh>
    <rPh sb="41" eb="42">
      <t>トモナ</t>
    </rPh>
    <rPh sb="43" eb="46">
      <t>シヨウリョウ</t>
    </rPh>
    <rPh sb="46" eb="48">
      <t>シュウニュウ</t>
    </rPh>
    <rPh sb="49" eb="51">
      <t>ゲンショウ</t>
    </rPh>
    <rPh sb="52" eb="54">
      <t>カンキョ</t>
    </rPh>
    <rPh sb="54" eb="55">
      <t>ナド</t>
    </rPh>
    <rPh sb="56" eb="59">
      <t>ロウキュウカ</t>
    </rPh>
    <rPh sb="60" eb="61">
      <t>トモナ</t>
    </rPh>
    <rPh sb="62" eb="64">
      <t>コウシン</t>
    </rPh>
    <rPh sb="64" eb="66">
      <t>トウシ</t>
    </rPh>
    <rPh sb="67" eb="69">
      <t>ゾウダイ</t>
    </rPh>
    <rPh sb="72" eb="74">
      <t>ケイエイ</t>
    </rPh>
    <rPh sb="74" eb="76">
      <t>カンキョウ</t>
    </rPh>
    <rPh sb="77" eb="79">
      <t>アッカ</t>
    </rPh>
    <rPh sb="80" eb="82">
      <t>ソウテイ</t>
    </rPh>
    <rPh sb="93" eb="96">
      <t>ジョウキョウカ</t>
    </rPh>
    <rPh sb="102" eb="105">
      <t>アンテイテキ</t>
    </rPh>
    <rPh sb="106" eb="109">
      <t>ゲスイドウ</t>
    </rPh>
    <rPh sb="109" eb="111">
      <t>ジギョウ</t>
    </rPh>
    <rPh sb="112" eb="114">
      <t>ケイゾク</t>
    </rPh>
    <rPh sb="122" eb="124">
      <t>イジ</t>
    </rPh>
    <rPh sb="124" eb="126">
      <t>カンリ</t>
    </rPh>
    <rPh sb="126" eb="127">
      <t>ヒ</t>
    </rPh>
    <rPh sb="127" eb="128">
      <t>ナド</t>
    </rPh>
    <rPh sb="129" eb="132">
      <t>テッテイテキ</t>
    </rPh>
    <rPh sb="133" eb="136">
      <t>コウリツカ</t>
    </rPh>
    <rPh sb="138" eb="140">
      <t>コウエイ</t>
    </rPh>
    <rPh sb="140" eb="142">
      <t>キギョウ</t>
    </rPh>
    <rPh sb="142" eb="144">
      <t>カイケイ</t>
    </rPh>
    <rPh sb="145" eb="147">
      <t>テキヨウ</t>
    </rPh>
    <rPh sb="151" eb="153">
      <t>テキカク</t>
    </rPh>
    <rPh sb="154" eb="156">
      <t>ケイエイ</t>
    </rPh>
    <rPh sb="156" eb="158">
      <t>ジョウタイ</t>
    </rPh>
    <rPh sb="159" eb="161">
      <t>ハアク</t>
    </rPh>
    <rPh sb="162" eb="163">
      <t>オコナ</t>
    </rPh>
    <rPh sb="170" eb="172">
      <t>ショウライ</t>
    </rPh>
    <rPh sb="176" eb="178">
      <t>ジゾク</t>
    </rPh>
    <rPh sb="178" eb="180">
      <t>カノウ</t>
    </rPh>
    <rPh sb="181" eb="183">
      <t>ケイエイ</t>
    </rPh>
    <rPh sb="183" eb="185">
      <t>キバン</t>
    </rPh>
    <rPh sb="186" eb="188">
      <t>カクホ</t>
    </rPh>
    <rPh sb="189" eb="191">
      <t>メザ</t>
    </rPh>
    <phoneticPr fontId="4"/>
  </si>
  <si>
    <t>　①収益的収支比率は100％を下回っており、総収益においては、使用料収入よりも主に地方債償還金に充てた一般会計繰入金の金額が大きい状況である。
　⑤経費回収率については、前年度対比５％程度の減となった。使用料収入が横ばいで推移しているが、動力費の高騰や地方公営企業法の適用に伴う委託業務の実施により、汚水処理費が増加したためである。
　④企業債残高対事業規模比率は、類似団体と比較すると低い比率となっている。計画的かつ的確な事業実施により、適切な経営を行っていきたい。
　⑥汚水処理原価については、上述のとおり汚水処理費が増加したことから、汚水処理原価についても増となった。類似団体よりも大幅に高い数値であるため、より一層維持管理に要する経費の削減を図っていく。
　⑦施設利用率については、年間汚水処理水量が近年はほぼ横ばいで推移していることから、施設利用率についても同様に横ばいで推移している。
　⑧水洗化率は若干ずつではあるが増加傾向にあり、類似団体と比較しても高い水準にある。
　水洗化率は向上しているものの、処理区域内人口及び水洗便所設置済人口のいずれも年々減少しているため、使用料の増加へは直結しない点に関しては留意する必要がある。
　</t>
    <rPh sb="2" eb="5">
      <t>シュウエキテキ</t>
    </rPh>
    <rPh sb="5" eb="7">
      <t>シュウシ</t>
    </rPh>
    <rPh sb="7" eb="9">
      <t>ヒリツ</t>
    </rPh>
    <rPh sb="15" eb="17">
      <t>シタマワ</t>
    </rPh>
    <rPh sb="22" eb="25">
      <t>ソウシュウエキ</t>
    </rPh>
    <rPh sb="31" eb="34">
      <t>シヨウリョウ</t>
    </rPh>
    <rPh sb="34" eb="36">
      <t>シュウニュウ</t>
    </rPh>
    <rPh sb="39" eb="40">
      <t>オモ</t>
    </rPh>
    <rPh sb="41" eb="44">
      <t>チホウサイ</t>
    </rPh>
    <rPh sb="44" eb="47">
      <t>ショウカンキン</t>
    </rPh>
    <rPh sb="48" eb="49">
      <t>ア</t>
    </rPh>
    <rPh sb="51" eb="53">
      <t>イッパン</t>
    </rPh>
    <rPh sb="53" eb="55">
      <t>カイケイ</t>
    </rPh>
    <rPh sb="55" eb="57">
      <t>クリイレ</t>
    </rPh>
    <rPh sb="57" eb="58">
      <t>キン</t>
    </rPh>
    <rPh sb="59" eb="61">
      <t>キンガク</t>
    </rPh>
    <rPh sb="62" eb="63">
      <t>オオ</t>
    </rPh>
    <rPh sb="65" eb="67">
      <t>ジョウキョウ</t>
    </rPh>
    <rPh sb="74" eb="76">
      <t>ケイヒ</t>
    </rPh>
    <rPh sb="76" eb="78">
      <t>カイシュウ</t>
    </rPh>
    <rPh sb="78" eb="79">
      <t>リツ</t>
    </rPh>
    <rPh sb="101" eb="104">
      <t>シヨウリョウ</t>
    </rPh>
    <rPh sb="104" eb="106">
      <t>シュウニュウ</t>
    </rPh>
    <rPh sb="107" eb="108">
      <t>ヨコ</t>
    </rPh>
    <rPh sb="111" eb="113">
      <t>スイイ</t>
    </rPh>
    <rPh sb="119" eb="121">
      <t>ドウリョク</t>
    </rPh>
    <rPh sb="121" eb="122">
      <t>ヒ</t>
    </rPh>
    <rPh sb="123" eb="125">
      <t>コウトウ</t>
    </rPh>
    <rPh sb="126" eb="128">
      <t>チホウ</t>
    </rPh>
    <rPh sb="128" eb="130">
      <t>コウエイ</t>
    </rPh>
    <rPh sb="130" eb="132">
      <t>キギョウ</t>
    </rPh>
    <rPh sb="132" eb="133">
      <t>ホウ</t>
    </rPh>
    <rPh sb="134" eb="136">
      <t>テキヨウ</t>
    </rPh>
    <rPh sb="137" eb="138">
      <t>トモナ</t>
    </rPh>
    <rPh sb="139" eb="141">
      <t>イタク</t>
    </rPh>
    <rPh sb="141" eb="143">
      <t>ギョウム</t>
    </rPh>
    <rPh sb="144" eb="146">
      <t>ジッシ</t>
    </rPh>
    <rPh sb="156" eb="158">
      <t>ゾウカ</t>
    </rPh>
    <rPh sb="169" eb="171">
      <t>キギョウ</t>
    </rPh>
    <rPh sb="171" eb="172">
      <t>サイ</t>
    </rPh>
    <rPh sb="172" eb="174">
      <t>ザンダカ</t>
    </rPh>
    <rPh sb="174" eb="175">
      <t>タイ</t>
    </rPh>
    <rPh sb="175" eb="177">
      <t>ジギョウ</t>
    </rPh>
    <rPh sb="177" eb="179">
      <t>キボ</t>
    </rPh>
    <rPh sb="179" eb="181">
      <t>ヒリツ</t>
    </rPh>
    <rPh sb="183" eb="185">
      <t>ルイジ</t>
    </rPh>
    <rPh sb="185" eb="187">
      <t>ダンタイ</t>
    </rPh>
    <rPh sb="188" eb="190">
      <t>ヒカク</t>
    </rPh>
    <rPh sb="193" eb="194">
      <t>ヒク</t>
    </rPh>
    <rPh sb="195" eb="197">
      <t>ヒリツ</t>
    </rPh>
    <rPh sb="204" eb="207">
      <t>ケイカクテキ</t>
    </rPh>
    <rPh sb="209" eb="211">
      <t>テキカク</t>
    </rPh>
    <rPh sb="212" eb="214">
      <t>ジギョウ</t>
    </rPh>
    <rPh sb="214" eb="216">
      <t>ジッシ</t>
    </rPh>
    <rPh sb="220" eb="222">
      <t>テキセツ</t>
    </rPh>
    <rPh sb="223" eb="225">
      <t>ケイエイ</t>
    </rPh>
    <rPh sb="226" eb="227">
      <t>オコナ</t>
    </rPh>
    <rPh sb="237" eb="239">
      <t>オスイ</t>
    </rPh>
    <rPh sb="239" eb="241">
      <t>ショリ</t>
    </rPh>
    <rPh sb="241" eb="243">
      <t>ゲンカ</t>
    </rPh>
    <rPh sb="249" eb="251">
      <t>ジョウジュツ</t>
    </rPh>
    <rPh sb="255" eb="257">
      <t>オスイ</t>
    </rPh>
    <rPh sb="257" eb="259">
      <t>ショリ</t>
    </rPh>
    <rPh sb="259" eb="260">
      <t>ヒ</t>
    </rPh>
    <rPh sb="261" eb="263">
      <t>ゾウカ</t>
    </rPh>
    <rPh sb="270" eb="272">
      <t>オスイ</t>
    </rPh>
    <rPh sb="272" eb="274">
      <t>ショリ</t>
    </rPh>
    <rPh sb="274" eb="276">
      <t>ゲンカ</t>
    </rPh>
    <rPh sb="281" eb="282">
      <t>ゾウ</t>
    </rPh>
    <rPh sb="287" eb="289">
      <t>ルイジ</t>
    </rPh>
    <rPh sb="289" eb="291">
      <t>ダンタイ</t>
    </rPh>
    <rPh sb="294" eb="296">
      <t>オオハバ</t>
    </rPh>
    <rPh sb="297" eb="298">
      <t>タカ</t>
    </rPh>
    <rPh sb="299" eb="301">
      <t>スウチ</t>
    </rPh>
    <rPh sb="309" eb="311">
      <t>イッソウ</t>
    </rPh>
    <rPh sb="311" eb="313">
      <t>イジ</t>
    </rPh>
    <rPh sb="313" eb="315">
      <t>カンリ</t>
    </rPh>
    <rPh sb="316" eb="317">
      <t>ヨウ</t>
    </rPh>
    <rPh sb="319" eb="321">
      <t>ケイヒ</t>
    </rPh>
    <rPh sb="322" eb="324">
      <t>サクゲン</t>
    </rPh>
    <rPh sb="325" eb="326">
      <t>ハカ</t>
    </rPh>
    <rPh sb="334" eb="336">
      <t>シセツ</t>
    </rPh>
    <rPh sb="336" eb="338">
      <t>リヨウ</t>
    </rPh>
    <rPh sb="338" eb="339">
      <t>リツ</t>
    </rPh>
    <rPh sb="345" eb="347">
      <t>ネンカン</t>
    </rPh>
    <rPh sb="347" eb="349">
      <t>オスイ</t>
    </rPh>
    <rPh sb="349" eb="351">
      <t>ショリ</t>
    </rPh>
    <rPh sb="351" eb="353">
      <t>スイリョウ</t>
    </rPh>
    <rPh sb="354" eb="356">
      <t>キンネン</t>
    </rPh>
    <rPh sb="359" eb="360">
      <t>ヨコ</t>
    </rPh>
    <rPh sb="363" eb="365">
      <t>スイイ</t>
    </rPh>
    <rPh sb="374" eb="376">
      <t>シセツ</t>
    </rPh>
    <rPh sb="376" eb="378">
      <t>リヨウ</t>
    </rPh>
    <rPh sb="378" eb="379">
      <t>リツ</t>
    </rPh>
    <rPh sb="384" eb="386">
      <t>ドウヨウ</t>
    </rPh>
    <rPh sb="387" eb="388">
      <t>ヨコ</t>
    </rPh>
    <rPh sb="391" eb="393">
      <t>スイイ</t>
    </rPh>
    <rPh sb="401" eb="404">
      <t>スイセンカ</t>
    </rPh>
    <rPh sb="404" eb="405">
      <t>リツ</t>
    </rPh>
    <rPh sb="406" eb="408">
      <t>ジャッカン</t>
    </rPh>
    <rPh sb="415" eb="417">
      <t>ゾウカ</t>
    </rPh>
    <rPh sb="417" eb="419">
      <t>ケイコウ</t>
    </rPh>
    <rPh sb="423" eb="425">
      <t>ルイジ</t>
    </rPh>
    <rPh sb="425" eb="427">
      <t>ダンタイ</t>
    </rPh>
    <rPh sb="428" eb="430">
      <t>ヒカク</t>
    </rPh>
    <rPh sb="433" eb="434">
      <t>タカ</t>
    </rPh>
    <rPh sb="435" eb="437">
      <t>スイジュン</t>
    </rPh>
    <rPh sb="443" eb="446">
      <t>スイセンカ</t>
    </rPh>
    <rPh sb="446" eb="447">
      <t>リツ</t>
    </rPh>
    <rPh sb="448" eb="450">
      <t>コウジョウ</t>
    </rPh>
    <rPh sb="458" eb="460">
      <t>ショリ</t>
    </rPh>
    <rPh sb="460" eb="463">
      <t>クイキナイ</t>
    </rPh>
    <rPh sb="463" eb="465">
      <t>ジンコウ</t>
    </rPh>
    <rPh sb="465" eb="466">
      <t>オヨ</t>
    </rPh>
    <rPh sb="467" eb="469">
      <t>スイセン</t>
    </rPh>
    <rPh sb="469" eb="471">
      <t>ベンジョ</t>
    </rPh>
    <rPh sb="471" eb="473">
      <t>セッチ</t>
    </rPh>
    <rPh sb="473" eb="474">
      <t>ズ</t>
    </rPh>
    <rPh sb="474" eb="476">
      <t>ジンコウ</t>
    </rPh>
    <rPh sb="481" eb="483">
      <t>ネンネン</t>
    </rPh>
    <rPh sb="483" eb="485">
      <t>ゲンショウ</t>
    </rPh>
    <rPh sb="492" eb="495">
      <t>シヨウリョウ</t>
    </rPh>
    <rPh sb="496" eb="498">
      <t>ゾウカ</t>
    </rPh>
    <rPh sb="500" eb="502">
      <t>チョッケツ</t>
    </rPh>
    <rPh sb="505" eb="506">
      <t>テン</t>
    </rPh>
    <rPh sb="507" eb="508">
      <t>カン</t>
    </rPh>
    <rPh sb="511" eb="513">
      <t>リュウイ</t>
    </rPh>
    <rPh sb="515" eb="51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</si>
</sst>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0.17</c:v>
                </c:pt>
                <c:pt idx="1">
                  <c:v>0.4</c:v>
                </c:pt>
                <c:pt idx="2">
                  <c:v>0.61</c:v>
                </c:pt>
                <c:pt idx="3">
                  <c:v>7.0000000000000007E-2</c:v>
                </c:pt>
                <c:pt idx="4">
                  <c:v>0.08</c:v>
                </c:pt>
              </c:numCache>
            </c:numRef>
          </c:val>
          <c:extLst>
            <c:ext xmlns:c16="http://schemas.microsoft.com/office/drawing/2014/chart" uri="{C3380CC4-5D6E-409C-BE32-E72D297353CC}">
              <c16:uniqueId val="{00000000-8600-4F86-B230-8F8DE9E8773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c:v>
                </c:pt>
                <c:pt idx="3">
                  <c:v>0.09</c:v>
                </c:pt>
                <c:pt idx="4">
                  <c:v>0.1</c:v>
                </c:pt>
              </c:numCache>
            </c:numRef>
          </c:val>
          <c:smooth val="0"/>
          <c:extLst>
            <c:ext xmlns:c16="http://schemas.microsoft.com/office/drawing/2014/chart" uri="{C3380CC4-5D6E-409C-BE32-E72D297353CC}">
              <c16:uniqueId val="{00000001-8600-4F86-B230-8F8DE9E8773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51.04</c:v>
                </c:pt>
                <c:pt idx="1">
                  <c:v>48.69</c:v>
                </c:pt>
                <c:pt idx="2">
                  <c:v>47.94</c:v>
                </c:pt>
                <c:pt idx="3">
                  <c:v>49.56</c:v>
                </c:pt>
                <c:pt idx="4">
                  <c:v>50.91</c:v>
                </c:pt>
              </c:numCache>
            </c:numRef>
          </c:val>
          <c:extLst>
            <c:ext xmlns:c16="http://schemas.microsoft.com/office/drawing/2014/chart" uri="{C3380CC4-5D6E-409C-BE32-E72D297353CC}">
              <c16:uniqueId val="{00000000-FA52-4AF7-989F-85CDEC57552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54.05</c:v>
                </c:pt>
                <c:pt idx="1">
                  <c:v>57.54</c:v>
                </c:pt>
                <c:pt idx="2">
                  <c:v>55.55</c:v>
                </c:pt>
                <c:pt idx="3">
                  <c:v>55.84</c:v>
                </c:pt>
                <c:pt idx="4">
                  <c:v>55.78</c:v>
                </c:pt>
              </c:numCache>
            </c:numRef>
          </c:val>
          <c:smooth val="0"/>
          <c:extLst>
            <c:ext xmlns:c16="http://schemas.microsoft.com/office/drawing/2014/chart" uri="{C3380CC4-5D6E-409C-BE32-E72D297353CC}">
              <c16:uniqueId val="{00000001-FA52-4AF7-989F-85CDEC57552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93.61</c:v>
                </c:pt>
                <c:pt idx="1">
                  <c:v>94.05</c:v>
                </c:pt>
                <c:pt idx="2">
                  <c:v>94.46</c:v>
                </c:pt>
                <c:pt idx="3">
                  <c:v>94.75</c:v>
                </c:pt>
                <c:pt idx="4">
                  <c:v>94.96</c:v>
                </c:pt>
              </c:numCache>
            </c:numRef>
          </c:val>
          <c:extLst>
            <c:ext xmlns:c16="http://schemas.microsoft.com/office/drawing/2014/chart" uri="{C3380CC4-5D6E-409C-BE32-E72D297353CC}">
              <c16:uniqueId val="{00000000-13E1-41D3-A870-9A429047776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92.88</c:v>
                </c:pt>
                <c:pt idx="1">
                  <c:v>92.87</c:v>
                </c:pt>
                <c:pt idx="2">
                  <c:v>91.64</c:v>
                </c:pt>
                <c:pt idx="3">
                  <c:v>92.34</c:v>
                </c:pt>
                <c:pt idx="4">
                  <c:v>91.78</c:v>
                </c:pt>
              </c:numCache>
            </c:numRef>
          </c:val>
          <c:smooth val="0"/>
          <c:extLst>
            <c:ext xmlns:c16="http://schemas.microsoft.com/office/drawing/2014/chart" uri="{C3380CC4-5D6E-409C-BE32-E72D297353CC}">
              <c16:uniqueId val="{00000001-13E1-41D3-A870-9A429047776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94.78</c:v>
                </c:pt>
                <c:pt idx="1">
                  <c:v>95.47</c:v>
                </c:pt>
                <c:pt idx="2">
                  <c:v>71.680000000000007</c:v>
                </c:pt>
                <c:pt idx="3">
                  <c:v>95.85</c:v>
                </c:pt>
                <c:pt idx="4">
                  <c:v>94.92</c:v>
                </c:pt>
              </c:numCache>
            </c:numRef>
          </c:val>
          <c:extLst>
            <c:ext xmlns:c16="http://schemas.microsoft.com/office/drawing/2014/chart" uri="{C3380CC4-5D6E-409C-BE32-E72D297353CC}">
              <c16:uniqueId val="{00000000-9183-48B5-86FC-EB691ADE4D8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83-48B5-86FC-EB691ADE4D8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A8-4A90-AE23-6674F73B3DF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A8-4A90-AE23-6674F73B3DF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30-4AAB-921D-BA48D4251E9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30-4AAB-921D-BA48D4251E9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F1-4066-A103-91745CFFA24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F1-4066-A103-91745CFFA24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34-475B-871C-A1852C5393C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34-475B-871C-A1852C5393C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295.29000000000002</c:v>
                </c:pt>
                <c:pt idx="1">
                  <c:v>198.17</c:v>
                </c:pt>
                <c:pt idx="2">
                  <c:v>688.43</c:v>
                </c:pt>
                <c:pt idx="3">
                  <c:v>226.37</c:v>
                </c:pt>
                <c:pt idx="4">
                  <c:v>140.78</c:v>
                </c:pt>
              </c:numCache>
            </c:numRef>
          </c:val>
          <c:extLst>
            <c:ext xmlns:c16="http://schemas.microsoft.com/office/drawing/2014/chart" uri="{C3380CC4-5D6E-409C-BE32-E72D297353CC}">
              <c16:uniqueId val="{00000000-4491-483E-A526-648EEB283D7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798.84</c:v>
                </c:pt>
                <c:pt idx="1">
                  <c:v>692.13</c:v>
                </c:pt>
                <c:pt idx="2">
                  <c:v>807.75</c:v>
                </c:pt>
                <c:pt idx="3">
                  <c:v>812.92</c:v>
                </c:pt>
                <c:pt idx="4">
                  <c:v>765.48</c:v>
                </c:pt>
              </c:numCache>
            </c:numRef>
          </c:val>
          <c:smooth val="0"/>
          <c:extLst>
            <c:ext xmlns:c16="http://schemas.microsoft.com/office/drawing/2014/chart" uri="{C3380CC4-5D6E-409C-BE32-E72D297353CC}">
              <c16:uniqueId val="{00000001-4491-483E-A526-648EEB283D7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99.96</c:v>
                </c:pt>
                <c:pt idx="1">
                  <c:v>99.95</c:v>
                </c:pt>
                <c:pt idx="2">
                  <c:v>99.96</c:v>
                </c:pt>
                <c:pt idx="3">
                  <c:v>98.39</c:v>
                </c:pt>
                <c:pt idx="4">
                  <c:v>93.41</c:v>
                </c:pt>
              </c:numCache>
            </c:numRef>
          </c:val>
          <c:extLst>
            <c:ext xmlns:c16="http://schemas.microsoft.com/office/drawing/2014/chart" uri="{C3380CC4-5D6E-409C-BE32-E72D297353CC}">
              <c16:uniqueId val="{00000000-D74B-485C-904F-D64CC58B073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86.85</c:v>
                </c:pt>
                <c:pt idx="1">
                  <c:v>88.98</c:v>
                </c:pt>
                <c:pt idx="2">
                  <c:v>86.94</c:v>
                </c:pt>
                <c:pt idx="3">
                  <c:v>85.4</c:v>
                </c:pt>
                <c:pt idx="4">
                  <c:v>87.8</c:v>
                </c:pt>
              </c:numCache>
            </c:numRef>
          </c:val>
          <c:smooth val="0"/>
          <c:extLst>
            <c:ext xmlns:c16="http://schemas.microsoft.com/office/drawing/2014/chart" uri="{C3380CC4-5D6E-409C-BE32-E72D297353CC}">
              <c16:uniqueId val="{00000001-D74B-485C-904F-D64CC58B073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182.42</c:v>
                </c:pt>
                <c:pt idx="1">
                  <c:v>184.42</c:v>
                </c:pt>
                <c:pt idx="2">
                  <c:v>186.27</c:v>
                </c:pt>
                <c:pt idx="3">
                  <c:v>193.07</c:v>
                </c:pt>
                <c:pt idx="4">
                  <c:v>201.8</c:v>
                </c:pt>
              </c:numCache>
            </c:numRef>
          </c:val>
          <c:extLst>
            <c:ext xmlns:c16="http://schemas.microsoft.com/office/drawing/2014/chart" uri="{C3380CC4-5D6E-409C-BE32-E72D297353CC}">
              <c16:uniqueId val="{00000000-7EE5-4B2F-9540-B7E6DE1038F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177.15</c:v>
                </c:pt>
                <c:pt idx="1">
                  <c:v>175.05</c:v>
                </c:pt>
                <c:pt idx="2">
                  <c:v>179.63</c:v>
                </c:pt>
                <c:pt idx="3">
                  <c:v>188.57</c:v>
                </c:pt>
                <c:pt idx="4">
                  <c:v>187.69</c:v>
                </c:pt>
              </c:numCache>
            </c:numRef>
          </c:val>
          <c:smooth val="0"/>
          <c:extLst>
            <c:ext xmlns:c16="http://schemas.microsoft.com/office/drawing/2014/chart" uri="{C3380CC4-5D6E-409C-BE32-E72D297353CC}">
              <c16:uniqueId val="{00000001-7EE5-4B2F-9540-B7E6DE1038F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34"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山形県　白鷹町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Cd1</v>
      </c>
      <c r="X8" s="40"/>
      <c r="Y8" s="40"/>
      <c r="Z8" s="40"/>
      <c r="AA8" s="40"/>
      <c r="AB8" s="40"/>
      <c r="AC8" s="40"/>
      <c r="AD8" s="41" t="str">
        <f>データ!$M$6</f>
        <v>非設置</v>
      </c>
      <c r="AE8" s="41"/>
      <c r="AF8" s="41"/>
      <c r="AG8" s="41"/>
      <c r="AH8" s="41"/>
      <c r="AI8" s="41"/>
      <c r="AJ8" s="41"/>
      <c r="AK8" s="3"/>
      <c r="AL8" s="42">
        <f>データ!S6</f>
        <v>13005</v>
      </c>
      <c r="AM8" s="42"/>
      <c r="AN8" s="42"/>
      <c r="AO8" s="42"/>
      <c r="AP8" s="42"/>
      <c r="AQ8" s="42"/>
      <c r="AR8" s="42"/>
      <c r="AS8" s="42"/>
      <c r="AT8" s="35">
        <f>データ!T6</f>
        <v>157.71</v>
      </c>
      <c r="AU8" s="35"/>
      <c r="AV8" s="35"/>
      <c r="AW8" s="35"/>
      <c r="AX8" s="35"/>
      <c r="AY8" s="35"/>
      <c r="AZ8" s="35"/>
      <c r="BA8" s="35"/>
      <c r="BB8" s="35">
        <f>データ!U6</f>
        <v>82.46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42.88</v>
      </c>
      <c r="Q10" s="35"/>
      <c r="R10" s="35"/>
      <c r="S10" s="35"/>
      <c r="T10" s="35"/>
      <c r="U10" s="35"/>
      <c r="V10" s="35"/>
      <c r="W10" s="35">
        <f>データ!Q6</f>
        <v>71.81</v>
      </c>
      <c r="X10" s="35"/>
      <c r="Y10" s="35"/>
      <c r="Z10" s="35"/>
      <c r="AA10" s="35"/>
      <c r="AB10" s="35"/>
      <c r="AC10" s="35"/>
      <c r="AD10" s="42">
        <f>データ!R6</f>
        <v>3520</v>
      </c>
      <c r="AE10" s="42"/>
      <c r="AF10" s="42"/>
      <c r="AG10" s="42"/>
      <c r="AH10" s="42"/>
      <c r="AI10" s="42"/>
      <c r="AJ10" s="42"/>
      <c r="AK10" s="2"/>
      <c r="AL10" s="42">
        <f>データ!V6</f>
        <v>5541</v>
      </c>
      <c r="AM10" s="42"/>
      <c r="AN10" s="42"/>
      <c r="AO10" s="42"/>
      <c r="AP10" s="42"/>
      <c r="AQ10" s="42"/>
      <c r="AR10" s="42"/>
      <c r="AS10" s="42"/>
      <c r="AT10" s="35">
        <f>データ!W6</f>
        <v>3.5</v>
      </c>
      <c r="AU10" s="35"/>
      <c r="AV10" s="35"/>
      <c r="AW10" s="35"/>
      <c r="AX10" s="35"/>
      <c r="AY10" s="35"/>
      <c r="AZ10" s="35"/>
      <c r="BA10" s="35"/>
      <c r="BB10" s="35">
        <f>データ!X6</f>
        <v>1583.14</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【669.12】</v>
      </c>
      <c r="I86" s="12" t="str">
        <f>データ!CA6</f>
        <v>【99.73】</v>
      </c>
      <c r="J86" s="12" t="str">
        <f>データ!CL6</f>
        <v>【134.98】</v>
      </c>
      <c r="K86" s="12" t="str">
        <f>データ!CW6</f>
        <v>【59.99】</v>
      </c>
      <c r="L86" s="12" t="str">
        <f>データ!DH6</f>
        <v>【95.72】</v>
      </c>
      <c r="M86" s="12" t="s">
        <v>43</v>
      </c>
      <c r="N86" s="12" t="s">
        <v>43</v>
      </c>
      <c r="O86" s="12" t="str">
        <f>データ!EO6</f>
        <v>【0.24】</v>
      </c>
    </row>
  </sheetData>
  <sheetProtection algorithmName="SHA-512" hashValue="QoVK6bKgWu1Ky/4wCIwxmXwTulprR8KgAHu/iIYq4w4bQazb/Ot38bb01F3F4sy/rzzcflmuHYigB6AfUahC2w==" saltValue="4+yrQhbg/HX0yOpVySHCx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64025</v>
      </c>
      <c r="D6" s="19">
        <f t="shared" si="3"/>
        <v>47</v>
      </c>
      <c r="E6" s="19">
        <f t="shared" si="3"/>
        <v>17</v>
      </c>
      <c r="F6" s="19">
        <f t="shared" si="3"/>
        <v>1</v>
      </c>
      <c r="G6" s="19">
        <f t="shared" si="3"/>
        <v>0</v>
      </c>
      <c r="H6" s="19" t="str">
        <f t="shared" si="3"/>
        <v>山形県　白鷹町</v>
      </c>
      <c r="I6" s="19" t="str">
        <f t="shared" si="3"/>
        <v>法非適用</v>
      </c>
      <c r="J6" s="19" t="str">
        <f t="shared" si="3"/>
        <v>下水道事業</v>
      </c>
      <c r="K6" s="19" t="str">
        <f t="shared" si="3"/>
        <v>公共下水道</v>
      </c>
      <c r="L6" s="19" t="str">
        <f t="shared" si="3"/>
        <v>Cd1</v>
      </c>
      <c r="M6" s="19" t="str">
        <f t="shared" si="3"/>
        <v>非設置</v>
      </c>
      <c r="N6" s="20" t="str">
        <f t="shared" si="3"/>
        <v>-</v>
      </c>
      <c r="O6" s="20" t="str">
        <f t="shared" si="3"/>
        <v>該当数値なし</v>
      </c>
      <c r="P6" s="20">
        <f t="shared" si="3"/>
        <v>42.88</v>
      </c>
      <c r="Q6" s="20">
        <f t="shared" si="3"/>
        <v>71.81</v>
      </c>
      <c r="R6" s="20">
        <f t="shared" si="3"/>
        <v>3520</v>
      </c>
      <c r="S6" s="20">
        <f t="shared" si="3"/>
        <v>13005</v>
      </c>
      <c r="T6" s="20">
        <f t="shared" si="3"/>
        <v>157.71</v>
      </c>
      <c r="U6" s="20">
        <f t="shared" si="3"/>
        <v>82.46</v>
      </c>
      <c r="V6" s="20">
        <f t="shared" si="3"/>
        <v>5541</v>
      </c>
      <c r="W6" s="20">
        <f t="shared" si="3"/>
        <v>3.5</v>
      </c>
      <c r="X6" s="20">
        <f t="shared" si="3"/>
        <v>1583.14</v>
      </c>
      <c r="Y6" s="21">
        <f>IF(Y7="",NA(),Y7)</f>
        <v>94.78</v>
      </c>
      <c r="Z6" s="21">
        <f t="shared" ref="Z6:AH6" si="4">IF(Z7="",NA(),Z7)</f>
        <v>95.47</v>
      </c>
      <c r="AA6" s="21">
        <f t="shared" si="4"/>
        <v>71.680000000000007</v>
      </c>
      <c r="AB6" s="21">
        <f t="shared" si="4"/>
        <v>95.85</v>
      </c>
      <c r="AC6" s="21">
        <f t="shared" si="4"/>
        <v>94.92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295.29000000000002</v>
      </c>
      <c r="BG6" s="21">
        <f t="shared" ref="BG6:BO6" si="7">IF(BG7="",NA(),BG7)</f>
        <v>198.17</v>
      </c>
      <c r="BH6" s="21">
        <f t="shared" si="7"/>
        <v>688.43</v>
      </c>
      <c r="BI6" s="21">
        <f t="shared" si="7"/>
        <v>226.37</v>
      </c>
      <c r="BJ6" s="21">
        <f t="shared" si="7"/>
        <v>140.78</v>
      </c>
      <c r="BK6" s="21">
        <f t="shared" si="7"/>
        <v>798.84</v>
      </c>
      <c r="BL6" s="21">
        <f t="shared" si="7"/>
        <v>692.13</v>
      </c>
      <c r="BM6" s="21">
        <f t="shared" si="7"/>
        <v>807.75</v>
      </c>
      <c r="BN6" s="21">
        <f t="shared" si="7"/>
        <v>812.92</v>
      </c>
      <c r="BO6" s="21">
        <f t="shared" si="7"/>
        <v>765.48</v>
      </c>
      <c r="BP6" s="20" t="str">
        <f>IF(BP7="","",IF(BP7="-","【-】","【"&amp;SUBSTITUTE(TEXT(BP7,"#,##0.00"),"-","△")&amp;"】"))</f>
        <v>【669.12】</v>
      </c>
      <c r="BQ6" s="21">
        <f>IF(BQ7="",NA(),BQ7)</f>
        <v>99.96</v>
      </c>
      <c r="BR6" s="21">
        <f t="shared" ref="BR6:BZ6" si="8">IF(BR7="",NA(),BR7)</f>
        <v>99.95</v>
      </c>
      <c r="BS6" s="21">
        <f t="shared" si="8"/>
        <v>99.96</v>
      </c>
      <c r="BT6" s="21">
        <f t="shared" si="8"/>
        <v>98.39</v>
      </c>
      <c r="BU6" s="21">
        <f t="shared" si="8"/>
        <v>93.41</v>
      </c>
      <c r="BV6" s="21">
        <f t="shared" si="8"/>
        <v>86.85</v>
      </c>
      <c r="BW6" s="21">
        <f t="shared" si="8"/>
        <v>88.98</v>
      </c>
      <c r="BX6" s="21">
        <f t="shared" si="8"/>
        <v>86.94</v>
      </c>
      <c r="BY6" s="21">
        <f t="shared" si="8"/>
        <v>85.4</v>
      </c>
      <c r="BZ6" s="21">
        <f t="shared" si="8"/>
        <v>87.8</v>
      </c>
      <c r="CA6" s="20" t="str">
        <f>IF(CA7="","",IF(CA7="-","【-】","【"&amp;SUBSTITUTE(TEXT(CA7,"#,##0.00"),"-","△")&amp;"】"))</f>
        <v>【99.73】</v>
      </c>
      <c r="CB6" s="21">
        <f>IF(CB7="",NA(),CB7)</f>
        <v>182.42</v>
      </c>
      <c r="CC6" s="21">
        <f t="shared" ref="CC6:CK6" si="9">IF(CC7="",NA(),CC7)</f>
        <v>184.42</v>
      </c>
      <c r="CD6" s="21">
        <f t="shared" si="9"/>
        <v>186.27</v>
      </c>
      <c r="CE6" s="21">
        <f t="shared" si="9"/>
        <v>193.07</v>
      </c>
      <c r="CF6" s="21">
        <f t="shared" si="9"/>
        <v>201.8</v>
      </c>
      <c r="CG6" s="21">
        <f t="shared" si="9"/>
        <v>177.15</v>
      </c>
      <c r="CH6" s="21">
        <f t="shared" si="9"/>
        <v>175.05</v>
      </c>
      <c r="CI6" s="21">
        <f t="shared" si="9"/>
        <v>179.63</v>
      </c>
      <c r="CJ6" s="21">
        <f t="shared" si="9"/>
        <v>188.57</v>
      </c>
      <c r="CK6" s="21">
        <f t="shared" si="9"/>
        <v>187.69</v>
      </c>
      <c r="CL6" s="20" t="str">
        <f>IF(CL7="","",IF(CL7="-","【-】","【"&amp;SUBSTITUTE(TEXT(CL7,"#,##0.00"),"-","△")&amp;"】"))</f>
        <v>【134.98】</v>
      </c>
      <c r="CM6" s="21">
        <f>IF(CM7="",NA(),CM7)</f>
        <v>51.04</v>
      </c>
      <c r="CN6" s="21">
        <f t="shared" ref="CN6:CV6" si="10">IF(CN7="",NA(),CN7)</f>
        <v>48.69</v>
      </c>
      <c r="CO6" s="21">
        <f t="shared" si="10"/>
        <v>47.94</v>
      </c>
      <c r="CP6" s="21">
        <f t="shared" si="10"/>
        <v>49.56</v>
      </c>
      <c r="CQ6" s="21">
        <f t="shared" si="10"/>
        <v>50.91</v>
      </c>
      <c r="CR6" s="21">
        <f t="shared" si="10"/>
        <v>54.05</v>
      </c>
      <c r="CS6" s="21">
        <f t="shared" si="10"/>
        <v>57.54</v>
      </c>
      <c r="CT6" s="21">
        <f t="shared" si="10"/>
        <v>55.55</v>
      </c>
      <c r="CU6" s="21">
        <f t="shared" si="10"/>
        <v>55.84</v>
      </c>
      <c r="CV6" s="21">
        <f t="shared" si="10"/>
        <v>55.78</v>
      </c>
      <c r="CW6" s="20" t="str">
        <f>IF(CW7="","",IF(CW7="-","【-】","【"&amp;SUBSTITUTE(TEXT(CW7,"#,##0.00"),"-","△")&amp;"】"))</f>
        <v>【59.99】</v>
      </c>
      <c r="CX6" s="21">
        <f>IF(CX7="",NA(),CX7)</f>
        <v>93.61</v>
      </c>
      <c r="CY6" s="21">
        <f t="shared" ref="CY6:DG6" si="11">IF(CY7="",NA(),CY7)</f>
        <v>94.05</v>
      </c>
      <c r="CZ6" s="21">
        <f t="shared" si="11"/>
        <v>94.46</v>
      </c>
      <c r="DA6" s="21">
        <f t="shared" si="11"/>
        <v>94.75</v>
      </c>
      <c r="DB6" s="21">
        <f t="shared" si="11"/>
        <v>94.96</v>
      </c>
      <c r="DC6" s="21">
        <f t="shared" si="11"/>
        <v>92.88</v>
      </c>
      <c r="DD6" s="21">
        <f t="shared" si="11"/>
        <v>92.87</v>
      </c>
      <c r="DE6" s="21">
        <f t="shared" si="11"/>
        <v>91.64</v>
      </c>
      <c r="DF6" s="21">
        <f t="shared" si="11"/>
        <v>92.34</v>
      </c>
      <c r="DG6" s="21">
        <f t="shared" si="11"/>
        <v>91.78</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0.17</v>
      </c>
      <c r="EF6" s="21">
        <f t="shared" ref="EF6:EN6" si="14">IF(EF7="",NA(),EF7)</f>
        <v>0.4</v>
      </c>
      <c r="EG6" s="21">
        <f t="shared" si="14"/>
        <v>0.61</v>
      </c>
      <c r="EH6" s="21">
        <f t="shared" si="14"/>
        <v>7.0000000000000007E-2</v>
      </c>
      <c r="EI6" s="21">
        <f t="shared" si="14"/>
        <v>0.08</v>
      </c>
      <c r="EJ6" s="21">
        <f t="shared" si="14"/>
        <v>0.15</v>
      </c>
      <c r="EK6" s="21">
        <f t="shared" si="14"/>
        <v>0.16</v>
      </c>
      <c r="EL6" s="21">
        <f t="shared" si="14"/>
        <v>0.1</v>
      </c>
      <c r="EM6" s="21">
        <f t="shared" si="14"/>
        <v>0.09</v>
      </c>
      <c r="EN6" s="21">
        <f t="shared" si="14"/>
        <v>0.1</v>
      </c>
      <c r="EO6" s="20" t="str">
        <f>IF(EO7="","",IF(EO7="-","【-】","【"&amp;SUBSTITUTE(TEXT(EO7,"#,##0.00"),"-","△")&amp;"】"))</f>
        <v>【0.24】</v>
      </c>
    </row>
    <row r="7" spans="1:145" s="22" customFormat="1" x14ac:dyDescent="0.15">
      <c r="A7" s="14"/>
      <c r="B7" s="23">
        <v>2021</v>
      </c>
      <c r="C7" s="23">
        <v>64025</v>
      </c>
      <c r="D7" s="23">
        <v>47</v>
      </c>
      <c r="E7" s="23">
        <v>17</v>
      </c>
      <c r="F7" s="23">
        <v>1</v>
      </c>
      <c r="G7" s="23">
        <v>0</v>
      </c>
      <c r="H7" s="23" t="s">
        <v>97</v>
      </c>
      <c r="I7" s="23" t="s">
        <v>98</v>
      </c>
      <c r="J7" s="23" t="s">
        <v>99</v>
      </c>
      <c r="K7" s="23" t="s">
        <v>100</v>
      </c>
      <c r="L7" s="23" t="s">
        <v>101</v>
      </c>
      <c r="M7" s="23" t="s">
        <v>102</v>
      </c>
      <c r="N7" s="24" t="s">
        <v>103</v>
      </c>
      <c r="O7" s="24" t="s">
        <v>104</v>
      </c>
      <c r="P7" s="24">
        <v>42.88</v>
      </c>
      <c r="Q7" s="24">
        <v>71.81</v>
      </c>
      <c r="R7" s="24">
        <v>3520</v>
      </c>
      <c r="S7" s="24">
        <v>13005</v>
      </c>
      <c r="T7" s="24">
        <v>157.71</v>
      </c>
      <c r="U7" s="24">
        <v>82.46</v>
      </c>
      <c r="V7" s="24">
        <v>5541</v>
      </c>
      <c r="W7" s="24">
        <v>3.5</v>
      </c>
      <c r="X7" s="24">
        <v>1583.14</v>
      </c>
      <c r="Y7" s="24">
        <v>94.78</v>
      </c>
      <c r="Z7" s="24">
        <v>95.47</v>
      </c>
      <c r="AA7" s="24">
        <v>71.680000000000007</v>
      </c>
      <c r="AB7" s="24">
        <v>95.85</v>
      </c>
      <c r="AC7" s="24">
        <v>94.92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295.29000000000002</v>
      </c>
      <c r="BG7" s="24">
        <v>198.17</v>
      </c>
      <c r="BH7" s="24">
        <v>688.43</v>
      </c>
      <c r="BI7" s="24">
        <v>226.37</v>
      </c>
      <c r="BJ7" s="24">
        <v>140.78</v>
      </c>
      <c r="BK7" s="24">
        <v>798.84</v>
      </c>
      <c r="BL7" s="24">
        <v>692.13</v>
      </c>
      <c r="BM7" s="24">
        <v>807.75</v>
      </c>
      <c r="BN7" s="24">
        <v>812.92</v>
      </c>
      <c r="BO7" s="24">
        <v>765.48</v>
      </c>
      <c r="BP7" s="24">
        <v>669.12</v>
      </c>
      <c r="BQ7" s="24">
        <v>99.96</v>
      </c>
      <c r="BR7" s="24">
        <v>99.95</v>
      </c>
      <c r="BS7" s="24">
        <v>99.96</v>
      </c>
      <c r="BT7" s="24">
        <v>98.39</v>
      </c>
      <c r="BU7" s="24">
        <v>93.41</v>
      </c>
      <c r="BV7" s="24">
        <v>86.85</v>
      </c>
      <c r="BW7" s="24">
        <v>88.98</v>
      </c>
      <c r="BX7" s="24">
        <v>86.94</v>
      </c>
      <c r="BY7" s="24">
        <v>85.4</v>
      </c>
      <c r="BZ7" s="24">
        <v>87.8</v>
      </c>
      <c r="CA7" s="24">
        <v>99.73</v>
      </c>
      <c r="CB7" s="24">
        <v>182.42</v>
      </c>
      <c r="CC7" s="24">
        <v>184.42</v>
      </c>
      <c r="CD7" s="24">
        <v>186.27</v>
      </c>
      <c r="CE7" s="24">
        <v>193.07</v>
      </c>
      <c r="CF7" s="24">
        <v>201.8</v>
      </c>
      <c r="CG7" s="24">
        <v>177.15</v>
      </c>
      <c r="CH7" s="24">
        <v>175.05</v>
      </c>
      <c r="CI7" s="24">
        <v>179.63</v>
      </c>
      <c r="CJ7" s="24">
        <v>188.57</v>
      </c>
      <c r="CK7" s="24">
        <v>187.69</v>
      </c>
      <c r="CL7" s="24">
        <v>134.97999999999999</v>
      </c>
      <c r="CM7" s="24">
        <v>51.04</v>
      </c>
      <c r="CN7" s="24">
        <v>48.69</v>
      </c>
      <c r="CO7" s="24">
        <v>47.94</v>
      </c>
      <c r="CP7" s="24">
        <v>49.56</v>
      </c>
      <c r="CQ7" s="24">
        <v>50.91</v>
      </c>
      <c r="CR7" s="24">
        <v>54.05</v>
      </c>
      <c r="CS7" s="24">
        <v>57.54</v>
      </c>
      <c r="CT7" s="24">
        <v>55.55</v>
      </c>
      <c r="CU7" s="24">
        <v>55.84</v>
      </c>
      <c r="CV7" s="24">
        <v>55.78</v>
      </c>
      <c r="CW7" s="24">
        <v>59.99</v>
      </c>
      <c r="CX7" s="24">
        <v>93.61</v>
      </c>
      <c r="CY7" s="24">
        <v>94.05</v>
      </c>
      <c r="CZ7" s="24">
        <v>94.46</v>
      </c>
      <c r="DA7" s="24">
        <v>94.75</v>
      </c>
      <c r="DB7" s="24">
        <v>94.96</v>
      </c>
      <c r="DC7" s="24">
        <v>92.88</v>
      </c>
      <c r="DD7" s="24">
        <v>92.87</v>
      </c>
      <c r="DE7" s="24">
        <v>91.64</v>
      </c>
      <c r="DF7" s="24">
        <v>92.34</v>
      </c>
      <c r="DG7" s="24">
        <v>91.78</v>
      </c>
      <c r="DH7" s="24">
        <v>95.72</v>
      </c>
      <c r="DI7" s="24"/>
      <c r="DJ7" s="24"/>
      <c r="DK7" s="24"/>
      <c r="DL7" s="24"/>
      <c r="DM7" s="24"/>
      <c r="DN7" s="24"/>
      <c r="DO7" s="24"/>
      <c r="DP7" s="24"/>
      <c r="DQ7" s="24"/>
      <c r="DR7" s="24"/>
      <c r="DS7" s="24"/>
      <c r="DT7" s="24"/>
      <c r="DU7" s="24"/>
      <c r="DV7" s="24"/>
      <c r="DW7" s="24"/>
      <c r="DX7" s="24"/>
      <c r="DY7" s="24"/>
      <c r="DZ7" s="24"/>
      <c r="EA7" s="24"/>
      <c r="EB7" s="24"/>
      <c r="EC7" s="24"/>
      <c r="ED7" s="24"/>
      <c r="EE7" s="24">
        <v>0.17</v>
      </c>
      <c r="EF7" s="24">
        <v>0.4</v>
      </c>
      <c r="EG7" s="24">
        <v>0.61</v>
      </c>
      <c r="EH7" s="24">
        <v>7.0000000000000007E-2</v>
      </c>
      <c r="EI7" s="24">
        <v>0.08</v>
      </c>
      <c r="EJ7" s="24">
        <v>0.15</v>
      </c>
      <c r="EK7" s="24">
        <v>0.16</v>
      </c>
      <c r="EL7" s="24">
        <v>0.1</v>
      </c>
      <c r="EM7" s="24">
        <v>0.09</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小川　直也</cp:lastModifiedBy>
  <dcterms:created xsi:type="dcterms:W3CDTF">2022-12-01T01:45:11Z</dcterms:created>
  <dcterms:modified xsi:type="dcterms:W3CDTF">2023-01-17T07:45:22Z</dcterms:modified>
  <cp:category/>
</cp:coreProperties>
</file>